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1AA49F98-16FB-4435-BE93-4C7BF2349036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Premissas" sheetId="1" r:id="rId1"/>
    <sheet name="Lançamentos Diários" sheetId="2" r:id="rId2"/>
    <sheet name="Painel Resumo" sheetId="3" r:id="rId3"/>
  </sheets>
  <definedNames>
    <definedName name="CUSTO_HH">Premissas!$B$6</definedName>
    <definedName name="JORNADA">Premissas!$B$5</definedName>
  </definedNames>
  <calcPr calcId="191029"/>
</workbook>
</file>

<file path=xl/calcChain.xml><?xml version="1.0" encoding="utf-8"?>
<calcChain xmlns="http://schemas.openxmlformats.org/spreadsheetml/2006/main">
  <c r="B7" i="3" l="1"/>
  <c r="B6" i="3"/>
  <c r="B5" i="3"/>
  <c r="D16" i="2"/>
  <c r="D15" i="2"/>
  <c r="E14" i="2"/>
  <c r="E13" i="2"/>
  <c r="E12" i="2"/>
  <c r="E11" i="2"/>
  <c r="E10" i="2"/>
  <c r="E9" i="2"/>
  <c r="E8" i="2"/>
  <c r="E7" i="2"/>
  <c r="E6" i="2"/>
  <c r="E5" i="2"/>
  <c r="E15" i="2" s="1"/>
  <c r="B8" i="3" s="1"/>
  <c r="B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Calculado: Efetivo x Jornada</t>
        </r>
      </text>
    </comment>
  </commentList>
</comments>
</file>

<file path=xl/sharedStrings.xml><?xml version="1.0" encoding="utf-8"?>
<sst xmlns="http://schemas.openxmlformats.org/spreadsheetml/2006/main" count="122" uniqueCount="89">
  <si>
    <t>Premissas</t>
  </si>
  <si>
    <t>Premissa</t>
  </si>
  <si>
    <t>Valor</t>
  </si>
  <si>
    <t>Nome na fórmula</t>
  </si>
  <si>
    <t>Observação</t>
  </si>
  <si>
    <t>Jornada de Trabalho (h/dia)</t>
  </si>
  <si>
    <t>JORNADA</t>
  </si>
  <si>
    <t>Horas trabalhadas por um funcionário em um dia normal.</t>
  </si>
  <si>
    <t>Custo Médio H/H (R$)</t>
  </si>
  <si>
    <t>CUSTO_HH</t>
  </si>
  <si>
    <t>Valor médio da hora de trabalho para estimativa de custo de mobilização.</t>
  </si>
  <si>
    <t>Planilha gerada com auxílio de IA - 05/07/26 às 15h31 - ChatLP - Assistente Pessoal de Obra</t>
  </si>
  <si>
    <t>Orientação de uso da planilha</t>
  </si>
  <si>
    <t>•  Edite apenas as células destacadas da coluna "Valor" — as fórmulas das demais abas recalculam automaticamente.</t>
  </si>
  <si>
    <t>•  Esta aba é protegida sem senha: as células de valor ficam livres e o restante travado, para as fórmulas não quebrarem sem querer.</t>
  </si>
  <si>
    <t>•  Não renomeie esta aba nem apague as células de valor: as fórmulas dependem dos nomes definidos aqui.</t>
  </si>
  <si>
    <t>Lançamentos Diários</t>
  </si>
  <si>
    <t>Data</t>
  </si>
  <si>
    <t>Clima</t>
  </si>
  <si>
    <t>Status do Dia</t>
  </si>
  <si>
    <t>Efetivo Total (Pessoas)</t>
  </si>
  <si>
    <t>H/H do Dia</t>
  </si>
  <si>
    <t>Principais Atividades</t>
  </si>
  <si>
    <t>Materiais Recebidos / Notas</t>
  </si>
  <si>
    <t>Ocorrências / Visitas</t>
  </si>
  <si>
    <t>2026-05-04</t>
  </si>
  <si>
    <t>Bom</t>
  </si>
  <si>
    <t>Praticável</t>
  </si>
  <si>
    <t>Início da demolição de alvenarias e retirada de entulho.</t>
  </si>
  <si>
    <t>Sacos de entulho e epi's</t>
  </si>
  <si>
    <t>Início da obra. Visita do síndico para orientações.</t>
  </si>
  <si>
    <t>2026-05-05</t>
  </si>
  <si>
    <t>Demolição de revestimentos cerâmicos do banheiro.</t>
  </si>
  <si>
    <t>—</t>
  </si>
  <si>
    <t>Nenhuma ocorrência.</t>
  </si>
  <si>
    <t>2026-05-06</t>
  </si>
  <si>
    <t>Chuvoso</t>
  </si>
  <si>
    <t>Parcial</t>
  </si>
  <si>
    <t>Finalização de demolição; início de rasgos para elétrica.</t>
  </si>
  <si>
    <t>Eletrodutos e caixinhas</t>
  </si>
  <si>
    <t>Atraso na caçamba devido à chuva forte.</t>
  </si>
  <si>
    <t>2026-05-07</t>
  </si>
  <si>
    <t>Impraticável</t>
  </si>
  <si>
    <t>Limpeza interna e organização.</t>
  </si>
  <si>
    <t>Falta de energia no bairro das 10h às 15h.</t>
  </si>
  <si>
    <t>2026-05-08</t>
  </si>
  <si>
    <t>Nublado</t>
  </si>
  <si>
    <t>Instalação de tubulações hidráulicas e infra de AC.</t>
  </si>
  <si>
    <t>Tubos e conexões Tigre</t>
  </si>
  <si>
    <t>Visita do engenheiro para conferência de pontos.</t>
  </si>
  <si>
    <t>2026-05-11</t>
  </si>
  <si>
    <t>Fechamento de rasgos e início do reboco técnico.</t>
  </si>
  <si>
    <t>Areia e cimento</t>
  </si>
  <si>
    <t>Entrega de materiais conferida.</t>
  </si>
  <si>
    <t>2026-05-12</t>
  </si>
  <si>
    <t>Execução de contra-piso em área seca.</t>
  </si>
  <si>
    <t>2026-05-13</t>
  </si>
  <si>
    <t>Impermeabilização de áreas molhadas (banheiro/lavand).</t>
  </si>
  <si>
    <t>Manta e primer</t>
  </si>
  <si>
    <t>Teste de estanqueidade iniciado.</t>
  </si>
  <si>
    <t>2026-05-14</t>
  </si>
  <si>
    <t>Aplicação de massa corrida em tetos de gesso.</t>
  </si>
  <si>
    <t>Massa corrida e lixas</t>
  </si>
  <si>
    <t>Visita técnica da arquiteta.</t>
  </si>
  <si>
    <t>2026-05-15</t>
  </si>
  <si>
    <t>Pintura de selador e primeira demão de tinta.</t>
  </si>
  <si>
    <t>Tintas e rolos</t>
  </si>
  <si>
    <t>Entrega de porcelanato com 2 caixas avariadas.</t>
  </si>
  <si>
    <t/>
  </si>
  <si>
    <t>TOTAL</t>
  </si>
  <si>
    <t>•  As células destacadas em âmbar são de preenchimento manual; as demais têm fórmula.</t>
  </si>
  <si>
    <t>•  Preencha à mão apenas: Data, Efetivo Total (Pessoas).</t>
  </si>
  <si>
    <t>•  Calculado automaticamente por fórmula: H/H do Dia.</t>
  </si>
  <si>
    <t>•  Ao alterar uma célula de entrada, os totais e percentuais se recalculam sozinhos.</t>
  </si>
  <si>
    <t>Painel Resumo</t>
  </si>
  <si>
    <t>Indicador</t>
  </si>
  <si>
    <t>Quantidade / Valor</t>
  </si>
  <si>
    <t>Unidade</t>
  </si>
  <si>
    <t>Total de Dias Registrados</t>
  </si>
  <si>
    <t>Dias</t>
  </si>
  <si>
    <t>Dias Praticáveis</t>
  </si>
  <si>
    <t>Dias Impraticáveis / Parciais</t>
  </si>
  <si>
    <t>Total de Horas Trabalhadas (H/H)</t>
  </si>
  <si>
    <t>Horas</t>
  </si>
  <si>
    <t>Investimento em Mão de Obra (Est.)</t>
  </si>
  <si>
    <t>R$</t>
  </si>
  <si>
    <t>•  Calculado automaticamente por fórmula: Quantidade / Valor.</t>
  </si>
  <si>
    <t>Quer gerar suas planilhas de obras com fórmulas e formatadas de forma automática? basta pedir ao ChatLP, acesse-se agora:</t>
  </si>
  <si>
    <t>https://larpontual.com.br/app-chatlp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</si>
</sst>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\R\$\ #,##0.00;\(\R\$\ #,##0.00\);&quot;-&quot;"/>
  </numFmts>
  <fonts count="10" x14ac:knownFonts="1">
    <font>
      <sz val="11"/>
      <color theme="1"/>
      <name val="Calibri"/>
      <family val="2"/>
      <scheme val="minor"/>
    </font>
    <font>
      <b/>
      <sz val="20"/>
      <color rgb="FF1F4E4A"/>
      <name val="Calibri"/>
    </font>
    <font>
      <b/>
      <sz val="12.5"/>
      <color rgb="FFFFFFFF"/>
      <name val="Calibri"/>
    </font>
    <font>
      <sz val="11"/>
      <color rgb="FF17211F"/>
      <name val="Calibri"/>
    </font>
    <font>
      <b/>
      <sz val="11"/>
      <color rgb="FF17211F"/>
      <name val="Calibri"/>
    </font>
    <font>
      <sz val="11"/>
      <color rgb="FF7C8E8B"/>
      <name val="Calibri"/>
    </font>
    <font>
      <sz val="9"/>
      <color rgb="FF17211F"/>
      <name val="Calibri"/>
    </font>
    <font>
      <i/>
      <sz val="9"/>
      <color rgb="FF7C8E8B"/>
      <name val="Calibri"/>
    </font>
    <font>
      <b/>
      <sz val="12.5"/>
      <color rgb="FF3A6F6A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4A"/>
      </patternFill>
    </fill>
    <fill>
      <patternFill patternType="solid">
        <fgColor rgb="FFFBF3DE"/>
      </patternFill>
    </fill>
    <fill>
      <patternFill patternType="solid">
        <fgColor rgb="FFEDF3F2"/>
      </patternFill>
    </fill>
  </fills>
  <borders count="3">
    <border>
      <left/>
      <right/>
      <top/>
      <bottom/>
      <diagonal/>
    </border>
    <border>
      <left style="thin">
        <color rgb="FFC7D7D4"/>
      </left>
      <right style="thin">
        <color rgb="FFC7D7D4"/>
      </right>
      <top style="thin">
        <color rgb="FFC7D7D4"/>
      </top>
      <bottom style="thin">
        <color rgb="FFC7D7D4"/>
      </bottom>
      <diagonal/>
    </border>
    <border>
      <left style="thin">
        <color rgb="FFC7D7D4"/>
      </left>
      <right style="thin">
        <color rgb="FFC7D7D4"/>
      </right>
      <top style="medium">
        <color rgb="FF3A6F6A"/>
      </top>
      <bottom style="thin">
        <color rgb="FFC7D7D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5" fontId="4" fillId="3" borderId="1" xfId="0" applyNumberFormat="1" applyFont="1" applyFill="1" applyBorder="1" applyAlignment="1" applyProtection="1">
      <alignment horizontal="right" vertical="center"/>
      <protection locked="0"/>
    </xf>
    <xf numFmtId="14" fontId="3" fillId="0" borderId="1" xfId="0" applyNumberFormat="1" applyFon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4" fontId="3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4" fontId="4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9" fillId="0" borderId="0" xfId="1"/>
  </cellXfs>
  <cellStyles count="2">
    <cellStyle name="Hiperlink" xfId="1" builtinId="8"/>
    <cellStyle name="Normal" xfId="0" builtinId="0"/>
  </cellStyles>
  <dxfs count="3">
    <dxf>
      <font>
        <color rgb="FF1E7B34"/>
      </font>
      <fill>
        <patternFill patternType="solid">
          <bgColor rgb="FFE6F4EA"/>
        </patternFill>
      </fill>
    </dxf>
    <dxf>
      <font>
        <color rgb="FF9A6700"/>
      </font>
      <fill>
        <patternFill patternType="solid">
          <bgColor rgb="FFFBEEDB"/>
        </patternFill>
      </fill>
    </dxf>
    <dxf>
      <font>
        <color rgb="FF9C2B2B"/>
      </font>
      <fill>
        <patternFill patternType="solid">
          <bgColor rgb="FFFDE7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 sz="1100" b="1"/>
            </a:pPr>
            <a:r>
              <a:rPr lang="pt-BR" sz="1100" b="1"/>
              <a:t>Distribuição de Condições Climáticas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Dias</c:v>
          </c:tx>
          <c:dPt>
            <c:idx val="0"/>
            <c:bubble3D val="0"/>
            <c:spPr>
              <a:solidFill>
                <a:srgbClr val="6E9BC4"/>
              </a:solidFill>
            </c:spPr>
            <c:extLst>
              <c:ext xmlns:c16="http://schemas.microsoft.com/office/drawing/2014/chart" uri="{C3380CC4-5D6E-409C-BE32-E72D297353CC}">
                <c16:uniqueId val="{00000001-59AB-410A-9DB4-EF6AB23FF7EC}"/>
              </c:ext>
            </c:extLst>
          </c:dPt>
          <c:dPt>
            <c:idx val="1"/>
            <c:bubble3D val="0"/>
            <c:spPr>
              <a:solidFill>
                <a:srgbClr val="72B0A8"/>
              </a:solidFill>
            </c:spPr>
            <c:extLst>
              <c:ext xmlns:c16="http://schemas.microsoft.com/office/drawing/2014/chart" uri="{C3380CC4-5D6E-409C-BE32-E72D297353CC}">
                <c16:uniqueId val="{00000003-59AB-410A-9DB4-EF6AB23FF7EC}"/>
              </c:ext>
            </c:extLst>
          </c:dPt>
          <c:dPt>
            <c:idx val="2"/>
            <c:bubble3D val="0"/>
            <c:spPr>
              <a:solidFill>
                <a:srgbClr val="9CC084"/>
              </a:solidFill>
            </c:spPr>
            <c:extLst>
              <c:ext xmlns:c16="http://schemas.microsoft.com/office/drawing/2014/chart" uri="{C3380CC4-5D6E-409C-BE32-E72D297353CC}">
                <c16:uniqueId val="{00000005-59AB-410A-9DB4-EF6AB23FF7EC}"/>
              </c:ext>
            </c:extLst>
          </c:dPt>
          <c:dPt>
            <c:idx val="3"/>
            <c:bubble3D val="0"/>
            <c:spPr>
              <a:solidFill>
                <a:srgbClr val="E0C27E"/>
              </a:solidFill>
            </c:spPr>
            <c:extLst>
              <c:ext xmlns:c16="http://schemas.microsoft.com/office/drawing/2014/chart" uri="{C3380CC4-5D6E-409C-BE32-E72D297353CC}">
                <c16:uniqueId val="{00000007-59AB-410A-9DB4-EF6AB23FF7EC}"/>
              </c:ext>
            </c:extLst>
          </c:dPt>
          <c:dPt>
            <c:idx val="4"/>
            <c:bubble3D val="0"/>
            <c:spPr>
              <a:solidFill>
                <a:srgbClr val="D49A98"/>
              </a:solidFill>
            </c:spPr>
            <c:extLst>
              <c:ext xmlns:c16="http://schemas.microsoft.com/office/drawing/2014/chart" uri="{C3380CC4-5D6E-409C-BE32-E72D297353CC}">
                <c16:uniqueId val="{00000009-59AB-410A-9DB4-EF6AB23FF7EC}"/>
              </c:ext>
            </c:extLst>
          </c:dPt>
          <c:dPt>
            <c:idx val="5"/>
            <c:bubble3D val="0"/>
            <c:spPr>
              <a:solidFill>
                <a:srgbClr val="8E93BE"/>
              </a:solidFill>
            </c:spPr>
            <c:extLst>
              <c:ext xmlns:c16="http://schemas.microsoft.com/office/drawing/2014/chart" uri="{C3380CC4-5D6E-409C-BE32-E72D297353CC}">
                <c16:uniqueId val="{0000000B-59AB-410A-9DB4-EF6AB23FF7EC}"/>
              </c:ext>
            </c:extLst>
          </c:dPt>
          <c:dPt>
            <c:idx val="6"/>
            <c:bubble3D val="0"/>
            <c:spPr>
              <a:solidFill>
                <a:srgbClr val="B392B8"/>
              </a:solidFill>
            </c:spPr>
            <c:extLst>
              <c:ext xmlns:c16="http://schemas.microsoft.com/office/drawing/2014/chart" uri="{C3380CC4-5D6E-409C-BE32-E72D297353CC}">
                <c16:uniqueId val="{0000000D-59AB-410A-9DB4-EF6AB23FF7EC}"/>
              </c:ext>
            </c:extLst>
          </c:dPt>
          <c:dPt>
            <c:idx val="7"/>
            <c:bubble3D val="0"/>
            <c:spPr>
              <a:solidFill>
                <a:srgbClr val="84BAC8"/>
              </a:solidFill>
            </c:spPr>
            <c:extLst>
              <c:ext xmlns:c16="http://schemas.microsoft.com/office/drawing/2014/chart" uri="{C3380CC4-5D6E-409C-BE32-E72D297353CC}">
                <c16:uniqueId val="{0000000F-59AB-410A-9DB4-EF6AB23FF7EC}"/>
              </c:ext>
            </c:extLst>
          </c:dPt>
          <c:dPt>
            <c:idx val="8"/>
            <c:bubble3D val="0"/>
            <c:spPr>
              <a:solidFill>
                <a:srgbClr val="C6B491"/>
              </a:solidFill>
            </c:spPr>
            <c:extLst>
              <c:ext xmlns:c16="http://schemas.microsoft.com/office/drawing/2014/chart" uri="{C3380CC4-5D6E-409C-BE32-E72D297353CC}">
                <c16:uniqueId val="{00000011-59AB-410A-9DB4-EF6AB23FF7EC}"/>
              </c:ext>
            </c:extLst>
          </c:dPt>
          <c:dPt>
            <c:idx val="9"/>
            <c:bubble3D val="0"/>
            <c:spPr>
              <a:solidFill>
                <a:srgbClr val="ABBF80"/>
              </a:solidFill>
            </c:spPr>
            <c:extLst>
              <c:ext xmlns:c16="http://schemas.microsoft.com/office/drawing/2014/chart" uri="{C3380CC4-5D6E-409C-BE32-E72D297353CC}">
                <c16:uniqueId val="{00000013-59AB-410A-9DB4-EF6AB23FF7EC}"/>
              </c:ext>
            </c:extLst>
          </c:dPt>
          <c:dPt>
            <c:idx val="10"/>
            <c:bubble3D val="0"/>
            <c:spPr>
              <a:solidFill>
                <a:srgbClr val="D9A57E"/>
              </a:solidFill>
            </c:spPr>
            <c:extLst>
              <c:ext xmlns:c16="http://schemas.microsoft.com/office/drawing/2014/chart" uri="{C3380CC4-5D6E-409C-BE32-E72D297353CC}">
                <c16:uniqueId val="{00000015-59AB-410A-9DB4-EF6AB23FF7EC}"/>
              </c:ext>
            </c:extLst>
          </c:dPt>
          <c:dPt>
            <c:idx val="11"/>
            <c:bubble3D val="0"/>
            <c:spPr>
              <a:solidFill>
                <a:srgbClr val="9FB1BE"/>
              </a:solidFill>
            </c:spPr>
            <c:extLst>
              <c:ext xmlns:c16="http://schemas.microsoft.com/office/drawing/2014/chart" uri="{C3380CC4-5D6E-409C-BE32-E72D297353CC}">
                <c16:uniqueId val="{00000017-59AB-410A-9DB4-EF6AB23FF7EC}"/>
              </c:ext>
            </c:extLst>
          </c:dPt>
          <c:dPt>
            <c:idx val="12"/>
            <c:bubble3D val="0"/>
            <c:spPr>
              <a:solidFill>
                <a:srgbClr val="6E9BC4"/>
              </a:solidFill>
            </c:spPr>
            <c:extLst>
              <c:ext xmlns:c16="http://schemas.microsoft.com/office/drawing/2014/chart" uri="{C3380CC4-5D6E-409C-BE32-E72D297353CC}">
                <c16:uniqueId val="{00000019-59AB-410A-9DB4-EF6AB23FF7EC}"/>
              </c:ext>
            </c:extLst>
          </c:dPt>
          <c:dPt>
            <c:idx val="13"/>
            <c:bubble3D val="0"/>
            <c:spPr>
              <a:solidFill>
                <a:srgbClr val="72B0A8"/>
              </a:solidFill>
            </c:spPr>
            <c:extLst>
              <c:ext xmlns:c16="http://schemas.microsoft.com/office/drawing/2014/chart" uri="{C3380CC4-5D6E-409C-BE32-E72D297353CC}">
                <c16:uniqueId val="{0000001B-59AB-410A-9DB4-EF6AB23FF7EC}"/>
              </c:ext>
            </c:extLst>
          </c:dPt>
          <c:dPt>
            <c:idx val="14"/>
            <c:bubble3D val="0"/>
            <c:spPr>
              <a:solidFill>
                <a:srgbClr val="9CC084"/>
              </a:solidFill>
            </c:spPr>
            <c:extLst>
              <c:ext xmlns:c16="http://schemas.microsoft.com/office/drawing/2014/chart" uri="{C3380CC4-5D6E-409C-BE32-E72D297353CC}">
                <c16:uniqueId val="{0000001D-59AB-410A-9DB4-EF6AB23FF7EC}"/>
              </c:ext>
            </c:extLst>
          </c:dPt>
          <c:dPt>
            <c:idx val="15"/>
            <c:bubble3D val="0"/>
            <c:spPr>
              <a:solidFill>
                <a:srgbClr val="E0C27E"/>
              </a:solidFill>
            </c:spPr>
            <c:extLst>
              <c:ext xmlns:c16="http://schemas.microsoft.com/office/drawing/2014/chart" uri="{C3380CC4-5D6E-409C-BE32-E72D297353CC}">
                <c16:uniqueId val="{0000001F-59AB-410A-9DB4-EF6AB23FF7EC}"/>
              </c:ext>
            </c:extLst>
          </c:dPt>
          <c:dPt>
            <c:idx val="16"/>
            <c:bubble3D val="0"/>
            <c:spPr>
              <a:solidFill>
                <a:srgbClr val="D49A98"/>
              </a:solidFill>
            </c:spPr>
            <c:extLst>
              <c:ext xmlns:c16="http://schemas.microsoft.com/office/drawing/2014/chart" uri="{C3380CC4-5D6E-409C-BE32-E72D297353CC}">
                <c16:uniqueId val="{00000021-59AB-410A-9DB4-EF6AB23FF7EC}"/>
              </c:ext>
            </c:extLst>
          </c:dPt>
          <c:dPt>
            <c:idx val="17"/>
            <c:bubble3D val="0"/>
            <c:spPr>
              <a:solidFill>
                <a:srgbClr val="8E93BE"/>
              </a:solidFill>
            </c:spPr>
            <c:extLst>
              <c:ext xmlns:c16="http://schemas.microsoft.com/office/drawing/2014/chart" uri="{C3380CC4-5D6E-409C-BE32-E72D297353CC}">
                <c16:uniqueId val="{00000023-59AB-410A-9DB4-EF6AB23FF7EC}"/>
              </c:ext>
            </c:extLst>
          </c:dPt>
          <c:dPt>
            <c:idx val="18"/>
            <c:bubble3D val="0"/>
            <c:spPr>
              <a:solidFill>
                <a:srgbClr val="B392B8"/>
              </a:solidFill>
            </c:spPr>
            <c:extLst>
              <c:ext xmlns:c16="http://schemas.microsoft.com/office/drawing/2014/chart" uri="{C3380CC4-5D6E-409C-BE32-E72D297353CC}">
                <c16:uniqueId val="{00000025-59AB-410A-9DB4-EF6AB23FF7EC}"/>
              </c:ext>
            </c:extLst>
          </c:dPt>
          <c:dPt>
            <c:idx val="19"/>
            <c:bubble3D val="0"/>
            <c:spPr>
              <a:solidFill>
                <a:srgbClr val="84BAC8"/>
              </a:solidFill>
            </c:spPr>
            <c:extLst>
              <c:ext xmlns:c16="http://schemas.microsoft.com/office/drawing/2014/chart" uri="{C3380CC4-5D6E-409C-BE32-E72D297353CC}">
                <c16:uniqueId val="{00000027-59AB-410A-9DB4-EF6AB23FF7EC}"/>
              </c:ext>
            </c:extLst>
          </c:dPt>
          <c:dPt>
            <c:idx val="20"/>
            <c:bubble3D val="0"/>
            <c:spPr>
              <a:solidFill>
                <a:srgbClr val="C6B491"/>
              </a:solidFill>
            </c:spPr>
            <c:extLst>
              <c:ext xmlns:c16="http://schemas.microsoft.com/office/drawing/2014/chart" uri="{C3380CC4-5D6E-409C-BE32-E72D297353CC}">
                <c16:uniqueId val="{00000029-59AB-410A-9DB4-EF6AB23FF7EC}"/>
              </c:ext>
            </c:extLst>
          </c:dPt>
          <c:dPt>
            <c:idx val="21"/>
            <c:bubble3D val="0"/>
            <c:spPr>
              <a:solidFill>
                <a:srgbClr val="ABBF80"/>
              </a:solidFill>
            </c:spPr>
            <c:extLst>
              <c:ext xmlns:c16="http://schemas.microsoft.com/office/drawing/2014/chart" uri="{C3380CC4-5D6E-409C-BE32-E72D297353CC}">
                <c16:uniqueId val="{0000002B-59AB-410A-9DB4-EF6AB23FF7EC}"/>
              </c:ext>
            </c:extLst>
          </c:dPt>
          <c:dPt>
            <c:idx val="22"/>
            <c:bubble3D val="0"/>
            <c:spPr>
              <a:solidFill>
                <a:srgbClr val="D9A57E"/>
              </a:solidFill>
            </c:spPr>
            <c:extLst>
              <c:ext xmlns:c16="http://schemas.microsoft.com/office/drawing/2014/chart" uri="{C3380CC4-5D6E-409C-BE32-E72D297353CC}">
                <c16:uniqueId val="{0000002D-59AB-410A-9DB4-EF6AB23FF7EC}"/>
              </c:ext>
            </c:extLst>
          </c:dPt>
          <c:dPt>
            <c:idx val="23"/>
            <c:bubble3D val="0"/>
            <c:spPr>
              <a:solidFill>
                <a:srgbClr val="9FB1BE"/>
              </a:solidFill>
            </c:spPr>
            <c:extLst>
              <c:ext xmlns:c16="http://schemas.microsoft.com/office/drawing/2014/chart" uri="{C3380CC4-5D6E-409C-BE32-E72D297353CC}">
                <c16:uniqueId val="{0000002F-59AB-410A-9DB4-EF6AB23FF7EC}"/>
              </c:ext>
            </c:extLst>
          </c:dPt>
          <c:dPt>
            <c:idx val="24"/>
            <c:bubble3D val="0"/>
            <c:spPr>
              <a:solidFill>
                <a:srgbClr val="6E9BC4"/>
              </a:solidFill>
            </c:spPr>
            <c:extLst>
              <c:ext xmlns:c16="http://schemas.microsoft.com/office/drawing/2014/chart" uri="{C3380CC4-5D6E-409C-BE32-E72D297353CC}">
                <c16:uniqueId val="{00000031-59AB-410A-9DB4-EF6AB23FF7EC}"/>
              </c:ext>
            </c:extLst>
          </c:dPt>
          <c:dPt>
            <c:idx val="25"/>
            <c:bubble3D val="0"/>
            <c:spPr>
              <a:solidFill>
                <a:srgbClr val="72B0A8"/>
              </a:solidFill>
            </c:spPr>
            <c:extLst>
              <c:ext xmlns:c16="http://schemas.microsoft.com/office/drawing/2014/chart" uri="{C3380CC4-5D6E-409C-BE32-E72D297353CC}">
                <c16:uniqueId val="{00000033-59AB-410A-9DB4-EF6AB23FF7E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'Painel Resumo'!$A$6:$A$7</c:f>
              <c:strCache>
                <c:ptCount val="2"/>
                <c:pt idx="0">
                  <c:v>Dias Praticáveis</c:v>
                </c:pt>
                <c:pt idx="1">
                  <c:v>Dias Impraticáveis / Parciais</c:v>
                </c:pt>
              </c:strCache>
            </c:strRef>
          </c:cat>
          <c:val>
            <c:numRef>
              <c:f>'Painel Resumo'!$B$6:$B$7</c:f>
              <c:numCache>
                <c:formatCode>#,##0.00;\(#,##0.00\)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59AB-410A-9DB4-EF6AB23F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1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38100</xdr:rowOff>
    </xdr:from>
    <xdr:to>
      <xdr:col>8</xdr:col>
      <xdr:colOff>0</xdr:colOff>
      <xdr:row>35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larpontual.com.br/app-chatl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A6F6A"/>
  </sheetPr>
  <dimension ref="A2:G15"/>
  <sheetViews>
    <sheetView showGridLines="0" tabSelected="1" workbookViewId="0">
      <selection activeCell="B22" sqref="B22"/>
    </sheetView>
  </sheetViews>
  <sheetFormatPr defaultRowHeight="15" x14ac:dyDescent="0.25"/>
  <cols>
    <col min="1" max="1" width="31" customWidth="1"/>
    <col min="2" max="2" width="18" customWidth="1"/>
    <col min="3" max="3" width="21" customWidth="1"/>
    <col min="4" max="4" width="42" customWidth="1"/>
  </cols>
  <sheetData>
    <row r="2" spans="1:7" ht="27.95" customHeight="1" x14ac:dyDescent="0.25">
      <c r="A2" s="16" t="s">
        <v>0</v>
      </c>
      <c r="B2" s="16"/>
      <c r="C2" s="16"/>
      <c r="D2" s="16"/>
    </row>
    <row r="4" spans="1:7" ht="21.95" customHeight="1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7" ht="24" x14ac:dyDescent="0.25">
      <c r="A5" s="2" t="s">
        <v>5</v>
      </c>
      <c r="B5" s="3">
        <v>8</v>
      </c>
      <c r="C5" s="4" t="s">
        <v>6</v>
      </c>
      <c r="D5" s="5" t="s">
        <v>7</v>
      </c>
    </row>
    <row r="6" spans="1:7" ht="24" x14ac:dyDescent="0.25">
      <c r="A6" s="2" t="s">
        <v>8</v>
      </c>
      <c r="B6" s="6">
        <v>25</v>
      </c>
      <c r="C6" s="4" t="s">
        <v>9</v>
      </c>
      <c r="D6" s="5" t="s">
        <v>10</v>
      </c>
    </row>
    <row r="8" spans="1:7" x14ac:dyDescent="0.25">
      <c r="A8" s="17" t="s">
        <v>11</v>
      </c>
      <c r="B8" s="17"/>
      <c r="C8" s="17"/>
      <c r="D8" s="17"/>
    </row>
    <row r="10" spans="1:7" ht="17.25" x14ac:dyDescent="0.25">
      <c r="A10" s="18" t="s">
        <v>12</v>
      </c>
      <c r="B10" s="18"/>
      <c r="C10" s="18"/>
      <c r="D10" s="18"/>
    </row>
    <row r="11" spans="1:7" x14ac:dyDescent="0.25">
      <c r="A11" s="19" t="s">
        <v>13</v>
      </c>
      <c r="B11" s="19"/>
      <c r="C11" s="19"/>
      <c r="D11" s="19"/>
    </row>
    <row r="12" spans="1:7" x14ac:dyDescent="0.25">
      <c r="A12" s="19" t="s">
        <v>14</v>
      </c>
      <c r="B12" s="19"/>
      <c r="C12" s="19"/>
      <c r="D12" s="19"/>
    </row>
    <row r="13" spans="1:7" x14ac:dyDescent="0.25">
      <c r="A13" s="19" t="s">
        <v>15</v>
      </c>
      <c r="B13" s="19"/>
      <c r="C13" s="19"/>
      <c r="D13" s="19"/>
    </row>
    <row r="15" spans="1:7" x14ac:dyDescent="0.25">
      <c r="A15" s="17" t="s">
        <v>87</v>
      </c>
      <c r="B15" s="17"/>
      <c r="C15" s="17"/>
      <c r="D15" s="17"/>
      <c r="E15" s="17"/>
      <c r="F15" s="17"/>
      <c r="G15" s="20" t="s">
        <v>88</v>
      </c>
    </row>
  </sheetData>
  <sheetProtection formatCells="0" formatColumns="0" formatRows="0" sort="0" autoFilter="0"/>
  <mergeCells count="7">
    <mergeCell ref="A13:D13"/>
    <mergeCell ref="A15:F15"/>
    <mergeCell ref="A2:D2"/>
    <mergeCell ref="A8:D8"/>
    <mergeCell ref="A10:D10"/>
    <mergeCell ref="A11:D11"/>
    <mergeCell ref="A12:D12"/>
  </mergeCells>
  <hyperlinks>
    <hyperlink ref="G15" r:id="rId1" xr:uid="{AD03DAA8-8019-4C97-8DDC-15ADB78CB4B9}"/>
  </hyperlink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6"/>
  <sheetViews>
    <sheetView showGridLines="0" workbookViewId="0">
      <selection activeCell="D12" sqref="D12"/>
    </sheetView>
  </sheetViews>
  <sheetFormatPr defaultRowHeight="15" x14ac:dyDescent="0.25"/>
  <cols>
    <col min="1" max="2" width="12" customWidth="1"/>
    <col min="3" max="3" width="19" customWidth="1"/>
    <col min="4" max="4" width="31" customWidth="1"/>
    <col min="5" max="5" width="15" customWidth="1"/>
    <col min="6" max="6" width="45" customWidth="1"/>
    <col min="7" max="7" width="36" customWidth="1"/>
    <col min="8" max="8" width="45" customWidth="1"/>
  </cols>
  <sheetData>
    <row r="2" spans="1:8" ht="27.95" customHeight="1" x14ac:dyDescent="0.25">
      <c r="A2" s="16" t="s">
        <v>16</v>
      </c>
      <c r="B2" s="16"/>
      <c r="C2" s="16"/>
      <c r="D2" s="16"/>
      <c r="E2" s="16"/>
      <c r="F2" s="16"/>
      <c r="G2" s="16"/>
      <c r="H2" s="16"/>
    </row>
    <row r="4" spans="1:8" ht="21.95" customHeight="1" x14ac:dyDescent="0.2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</row>
    <row r="5" spans="1:8" ht="30" x14ac:dyDescent="0.25">
      <c r="A5" s="7" t="s">
        <v>25</v>
      </c>
      <c r="B5" s="2" t="s">
        <v>26</v>
      </c>
      <c r="C5" s="2" t="s">
        <v>27</v>
      </c>
      <c r="D5" s="8">
        <v>4</v>
      </c>
      <c r="E5" s="9">
        <f t="shared" ref="E5:E14" si="0">D5*JORNADA</f>
        <v>32</v>
      </c>
      <c r="F5" s="2" t="s">
        <v>28</v>
      </c>
      <c r="G5" s="2" t="s">
        <v>29</v>
      </c>
      <c r="H5" s="2" t="s">
        <v>30</v>
      </c>
    </row>
    <row r="6" spans="1:8" ht="30" x14ac:dyDescent="0.25">
      <c r="A6" s="10" t="s">
        <v>31</v>
      </c>
      <c r="B6" s="11" t="s">
        <v>26</v>
      </c>
      <c r="C6" s="11" t="s">
        <v>27</v>
      </c>
      <c r="D6" s="8">
        <v>5</v>
      </c>
      <c r="E6" s="12">
        <f t="shared" si="0"/>
        <v>40</v>
      </c>
      <c r="F6" s="11" t="s">
        <v>32</v>
      </c>
      <c r="G6" s="11" t="s">
        <v>33</v>
      </c>
      <c r="H6" s="11" t="s">
        <v>34</v>
      </c>
    </row>
    <row r="7" spans="1:8" ht="30" x14ac:dyDescent="0.25">
      <c r="A7" s="7" t="s">
        <v>35</v>
      </c>
      <c r="B7" s="2" t="s">
        <v>36</v>
      </c>
      <c r="C7" s="2" t="s">
        <v>37</v>
      </c>
      <c r="D7" s="8">
        <v>5</v>
      </c>
      <c r="E7" s="9">
        <f t="shared" si="0"/>
        <v>40</v>
      </c>
      <c r="F7" s="2" t="s">
        <v>38</v>
      </c>
      <c r="G7" s="2" t="s">
        <v>39</v>
      </c>
      <c r="H7" s="2" t="s">
        <v>40</v>
      </c>
    </row>
    <row r="8" spans="1:8" ht="16.5" customHeight="1" x14ac:dyDescent="0.25">
      <c r="A8" s="10" t="s">
        <v>41</v>
      </c>
      <c r="B8" s="11" t="s">
        <v>36</v>
      </c>
      <c r="C8" s="11" t="s">
        <v>42</v>
      </c>
      <c r="D8" s="8">
        <v>2</v>
      </c>
      <c r="E8" s="12">
        <f t="shared" si="0"/>
        <v>16</v>
      </c>
      <c r="F8" s="11" t="s">
        <v>43</v>
      </c>
      <c r="G8" s="11" t="s">
        <v>33</v>
      </c>
      <c r="H8" s="11" t="s">
        <v>44</v>
      </c>
    </row>
    <row r="9" spans="1:8" ht="30" x14ac:dyDescent="0.25">
      <c r="A9" s="7" t="s">
        <v>45</v>
      </c>
      <c r="B9" s="2" t="s">
        <v>46</v>
      </c>
      <c r="C9" s="2" t="s">
        <v>27</v>
      </c>
      <c r="D9" s="8">
        <v>6</v>
      </c>
      <c r="E9" s="9">
        <f t="shared" si="0"/>
        <v>48</v>
      </c>
      <c r="F9" s="2" t="s">
        <v>47</v>
      </c>
      <c r="G9" s="2" t="s">
        <v>48</v>
      </c>
      <c r="H9" s="2" t="s">
        <v>49</v>
      </c>
    </row>
    <row r="10" spans="1:8" ht="30" x14ac:dyDescent="0.25">
      <c r="A10" s="10" t="s">
        <v>50</v>
      </c>
      <c r="B10" s="11" t="s">
        <v>26</v>
      </c>
      <c r="C10" s="11" t="s">
        <v>27</v>
      </c>
      <c r="D10" s="8">
        <v>4</v>
      </c>
      <c r="E10" s="12">
        <f t="shared" si="0"/>
        <v>32</v>
      </c>
      <c r="F10" s="11" t="s">
        <v>51</v>
      </c>
      <c r="G10" s="11" t="s">
        <v>52</v>
      </c>
      <c r="H10" s="11" t="s">
        <v>53</v>
      </c>
    </row>
    <row r="11" spans="1:8" ht="16.5" customHeight="1" x14ac:dyDescent="0.25">
      <c r="A11" s="7" t="s">
        <v>54</v>
      </c>
      <c r="B11" s="2" t="s">
        <v>26</v>
      </c>
      <c r="C11" s="2" t="s">
        <v>27</v>
      </c>
      <c r="D11" s="8">
        <v>4</v>
      </c>
      <c r="E11" s="9">
        <f t="shared" si="0"/>
        <v>32</v>
      </c>
      <c r="F11" s="2" t="s">
        <v>55</v>
      </c>
      <c r="G11" s="2" t="s">
        <v>33</v>
      </c>
      <c r="H11" s="2" t="s">
        <v>34</v>
      </c>
    </row>
    <row r="12" spans="1:8" ht="30" x14ac:dyDescent="0.25">
      <c r="A12" s="10" t="s">
        <v>56</v>
      </c>
      <c r="B12" s="11" t="s">
        <v>26</v>
      </c>
      <c r="C12" s="11" t="s">
        <v>27</v>
      </c>
      <c r="D12" s="8">
        <v>3</v>
      </c>
      <c r="E12" s="12">
        <f t="shared" si="0"/>
        <v>24</v>
      </c>
      <c r="F12" s="11" t="s">
        <v>57</v>
      </c>
      <c r="G12" s="11" t="s">
        <v>58</v>
      </c>
      <c r="H12" s="11" t="s">
        <v>59</v>
      </c>
    </row>
    <row r="13" spans="1:8" ht="16.5" customHeight="1" x14ac:dyDescent="0.25">
      <c r="A13" s="7" t="s">
        <v>60</v>
      </c>
      <c r="B13" s="2" t="s">
        <v>26</v>
      </c>
      <c r="C13" s="2" t="s">
        <v>27</v>
      </c>
      <c r="D13" s="8">
        <v>5</v>
      </c>
      <c r="E13" s="9">
        <f t="shared" si="0"/>
        <v>40</v>
      </c>
      <c r="F13" s="2" t="s">
        <v>61</v>
      </c>
      <c r="G13" s="2" t="s">
        <v>62</v>
      </c>
      <c r="H13" s="2" t="s">
        <v>63</v>
      </c>
    </row>
    <row r="14" spans="1:8" x14ac:dyDescent="0.25">
      <c r="A14" s="10" t="s">
        <v>64</v>
      </c>
      <c r="B14" s="11" t="s">
        <v>46</v>
      </c>
      <c r="C14" s="11" t="s">
        <v>27</v>
      </c>
      <c r="D14" s="8">
        <v>5</v>
      </c>
      <c r="E14" s="12">
        <f t="shared" si="0"/>
        <v>40</v>
      </c>
      <c r="F14" s="11" t="s">
        <v>65</v>
      </c>
      <c r="G14" s="11" t="s">
        <v>66</v>
      </c>
      <c r="H14" s="11" t="s">
        <v>67</v>
      </c>
    </row>
    <row r="15" spans="1:8" ht="16.5" customHeight="1" x14ac:dyDescent="0.25">
      <c r="A15" s="7" t="s">
        <v>68</v>
      </c>
      <c r="B15" s="2" t="s">
        <v>68</v>
      </c>
      <c r="C15" s="2" t="s">
        <v>69</v>
      </c>
      <c r="D15" s="8">
        <f>SUM(D5:D14)</f>
        <v>43</v>
      </c>
      <c r="E15" s="9">
        <f>SUM(E5:E14)</f>
        <v>344</v>
      </c>
      <c r="F15" s="2" t="s">
        <v>68</v>
      </c>
      <c r="G15" s="2" t="s">
        <v>68</v>
      </c>
      <c r="H15" s="2" t="s">
        <v>68</v>
      </c>
    </row>
    <row r="16" spans="1:8" ht="16.5" customHeight="1" x14ac:dyDescent="0.25">
      <c r="A16" s="13"/>
      <c r="B16" s="14" t="s">
        <v>69</v>
      </c>
      <c r="C16" s="14"/>
      <c r="D16" s="15">
        <f>SUM(D5:D14)</f>
        <v>43</v>
      </c>
      <c r="E16" s="15"/>
      <c r="F16" s="14"/>
      <c r="G16" s="14"/>
      <c r="H16" s="14"/>
    </row>
    <row r="18" spans="1:8" x14ac:dyDescent="0.25">
      <c r="A18" s="17" t="s">
        <v>11</v>
      </c>
      <c r="B18" s="17"/>
      <c r="C18" s="17"/>
      <c r="D18" s="17"/>
      <c r="E18" s="17"/>
      <c r="F18" s="17"/>
      <c r="G18" s="17"/>
      <c r="H18" s="17"/>
    </row>
    <row r="20" spans="1:8" ht="17.25" x14ac:dyDescent="0.25">
      <c r="A20" s="18" t="s">
        <v>12</v>
      </c>
      <c r="B20" s="18"/>
      <c r="C20" s="18"/>
      <c r="D20" s="18"/>
      <c r="E20" s="18"/>
      <c r="F20" s="18"/>
      <c r="G20" s="18"/>
      <c r="H20" s="18"/>
    </row>
    <row r="21" spans="1:8" x14ac:dyDescent="0.25">
      <c r="A21" s="19" t="s">
        <v>70</v>
      </c>
      <c r="B21" s="19"/>
      <c r="C21" s="19"/>
      <c r="D21" s="19"/>
      <c r="E21" s="19"/>
      <c r="F21" s="19"/>
      <c r="G21" s="19"/>
      <c r="H21" s="19"/>
    </row>
    <row r="22" spans="1:8" x14ac:dyDescent="0.25">
      <c r="A22" s="19" t="s">
        <v>71</v>
      </c>
      <c r="B22" s="19"/>
      <c r="C22" s="19"/>
      <c r="D22" s="19"/>
      <c r="E22" s="19"/>
      <c r="F22" s="19"/>
      <c r="G22" s="19"/>
      <c r="H22" s="19"/>
    </row>
    <row r="23" spans="1:8" x14ac:dyDescent="0.25">
      <c r="A23" s="19" t="s">
        <v>72</v>
      </c>
      <c r="B23" s="19"/>
      <c r="C23" s="19"/>
      <c r="D23" s="19"/>
      <c r="E23" s="19"/>
      <c r="F23" s="19"/>
      <c r="G23" s="19"/>
      <c r="H23" s="19"/>
    </row>
    <row r="24" spans="1:8" x14ac:dyDescent="0.25">
      <c r="A24" s="19" t="s">
        <v>73</v>
      </c>
      <c r="B24" s="19"/>
      <c r="C24" s="19"/>
      <c r="D24" s="19"/>
      <c r="E24" s="19"/>
      <c r="F24" s="19"/>
      <c r="G24" s="19"/>
      <c r="H24" s="19"/>
    </row>
    <row r="26" spans="1:8" x14ac:dyDescent="0.25">
      <c r="A26" s="17" t="s">
        <v>87</v>
      </c>
      <c r="B26" s="17"/>
      <c r="C26" s="17"/>
      <c r="D26" s="17"/>
      <c r="E26" s="17"/>
      <c r="F26" s="17"/>
      <c r="G26" s="20" t="s">
        <v>88</v>
      </c>
    </row>
  </sheetData>
  <autoFilter ref="A4:H15" xr:uid="{00000000-0009-0000-0000-000001000000}"/>
  <mergeCells count="8">
    <mergeCell ref="A23:H23"/>
    <mergeCell ref="A24:H24"/>
    <mergeCell ref="A26:F26"/>
    <mergeCell ref="A2:H2"/>
    <mergeCell ref="A18:H18"/>
    <mergeCell ref="A20:H20"/>
    <mergeCell ref="A21:H21"/>
    <mergeCell ref="A22:H22"/>
  </mergeCells>
  <conditionalFormatting sqref="C5:C15">
    <cfRule type="expression" dxfId="2" priority="1">
      <formula>OR(ISNUMBER(SEARCH("atras",$C5)),ISNUMBER(SEARCH("vencid",$C5)),ISNUMBER(SEARCH("estour",$C5)),ISNUMBER(SEARCH("bloquead",$C5)),ISNUMBER(SEARCH("cancelad",$C5)),ISNUMBER(SEARCH("reprovad",$C5)),ISNUMBER(SEARCH("paralis",$C5)))</formula>
    </cfRule>
    <cfRule type="expression" dxfId="1" priority="2">
      <formula>OR(ISNUMBER(SEARCH("andamento",$C5)),ISNUMBER(SEARCH("execu",$C5)),ISNUMBER(SEARCH("parcial",$C5)),ISNUMBER(SEARCH("aguard",$C5)),ISNUMBER(SEARCH("pendente",$C5)),ISNUMBER(SEARCH("programad",$C5)))</formula>
    </cfRule>
    <cfRule type="expression" dxfId="0" priority="3">
      <formula>OR(ISNUMBER(SEARCH("conclu",$C5)),ISNUMBER(SEARCH("pago",$C5)),ISNUMBER(SEARCH("aprovad",$C5)),ISNUMBER(SEARCH("entregue",$C5)),ISNUMBER(SEARCH("finaliz",$C5)),ISNUMBER(SEARCH("em dia",$C5)))</formula>
    </cfRule>
  </conditionalFormatting>
  <dataValidations count="2">
    <dataValidation type="list" allowBlank="1" sqref="B5:B15" xr:uid="{00000000-0002-0000-0100-000000000000}">
      <formula1>"Bom,Nublado,Chuvoso,Instável"</formula1>
    </dataValidation>
    <dataValidation type="list" allowBlank="1" sqref="C5:C15" xr:uid="{00000000-0002-0000-0100-000002000000}">
      <formula1>"Praticável,Parcial,Impraticável"</formula1>
    </dataValidation>
  </dataValidations>
  <hyperlinks>
    <hyperlink ref="G26" r:id="rId1" xr:uid="{341A9F85-91CE-49F8-8C76-884B54B7DB02}"/>
  </hyperlinks>
  <pageMargins left="0.7" right="0.7" top="0.75" bottom="0.75" header="0.3" footer="0.3"/>
  <pageSetup orientation="portrait" horizontalDpi="4294967295" verticalDpi="4294967295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7"/>
  <sheetViews>
    <sheetView showGridLines="0" workbookViewId="0">
      <selection activeCell="F11" sqref="F11"/>
    </sheetView>
  </sheetViews>
  <sheetFormatPr defaultRowHeight="15" x14ac:dyDescent="0.25"/>
  <cols>
    <col min="1" max="1" width="36" customWidth="1"/>
    <col min="2" max="2" width="25" customWidth="1"/>
    <col min="3" max="3" width="12" customWidth="1"/>
  </cols>
  <sheetData>
    <row r="2" spans="1:3" ht="27.95" customHeight="1" x14ac:dyDescent="0.25">
      <c r="A2" s="16" t="s">
        <v>74</v>
      </c>
      <c r="B2" s="16"/>
      <c r="C2" s="16"/>
    </row>
    <row r="4" spans="1:3" ht="21.95" customHeight="1" x14ac:dyDescent="0.25">
      <c r="A4" s="1" t="s">
        <v>75</v>
      </c>
      <c r="B4" s="1" t="s">
        <v>76</v>
      </c>
      <c r="C4" s="1" t="s">
        <v>77</v>
      </c>
    </row>
    <row r="5" spans="1:3" ht="16.5" customHeight="1" x14ac:dyDescent="0.25">
      <c r="A5" s="2" t="s">
        <v>78</v>
      </c>
      <c r="B5" s="9">
        <f>COUNTA('Lançamentos Diários'!A5:A14)</f>
        <v>10</v>
      </c>
      <c r="C5" s="2" t="s">
        <v>79</v>
      </c>
    </row>
    <row r="6" spans="1:3" ht="16.5" customHeight="1" x14ac:dyDescent="0.25">
      <c r="A6" s="11" t="s">
        <v>80</v>
      </c>
      <c r="B6" s="12">
        <f>COUNTIF('Lançamentos Diários'!C5:C14,"Praticável")</f>
        <v>8</v>
      </c>
      <c r="C6" s="11" t="s">
        <v>79</v>
      </c>
    </row>
    <row r="7" spans="1:3" ht="16.5" customHeight="1" x14ac:dyDescent="0.25">
      <c r="A7" s="2" t="s">
        <v>81</v>
      </c>
      <c r="B7" s="9">
        <f>COUNTIF('Lançamentos Diários'!C5:C14,"&lt;&gt;Praticável")</f>
        <v>2</v>
      </c>
      <c r="C7" s="2" t="s">
        <v>79</v>
      </c>
    </row>
    <row r="8" spans="1:3" ht="16.5" customHeight="1" x14ac:dyDescent="0.25">
      <c r="A8" s="11" t="s">
        <v>82</v>
      </c>
      <c r="B8" s="12">
        <f>'Lançamentos Diários'!E15</f>
        <v>344</v>
      </c>
      <c r="C8" s="11" t="s">
        <v>83</v>
      </c>
    </row>
    <row r="9" spans="1:3" ht="16.5" customHeight="1" x14ac:dyDescent="0.25">
      <c r="A9" s="2" t="s">
        <v>84</v>
      </c>
      <c r="B9" s="9">
        <f>B8*CUSTO_HH</f>
        <v>8600</v>
      </c>
      <c r="C9" s="2" t="s">
        <v>85</v>
      </c>
    </row>
    <row r="11" spans="1:3" x14ac:dyDescent="0.25">
      <c r="A11" s="17" t="s">
        <v>11</v>
      </c>
      <c r="B11" s="17"/>
      <c r="C11" s="17"/>
    </row>
    <row r="13" spans="1:3" ht="17.25" x14ac:dyDescent="0.25">
      <c r="A13" s="18" t="s">
        <v>12</v>
      </c>
      <c r="B13" s="18"/>
      <c r="C13" s="18"/>
    </row>
    <row r="14" spans="1:3" x14ac:dyDescent="0.25">
      <c r="A14" s="19" t="s">
        <v>86</v>
      </c>
      <c r="B14" s="19"/>
      <c r="C14" s="19"/>
    </row>
    <row r="15" spans="1:3" x14ac:dyDescent="0.25">
      <c r="A15" s="19" t="s">
        <v>73</v>
      </c>
      <c r="B15" s="19"/>
      <c r="C15" s="19"/>
    </row>
    <row r="37" spans="1:7" x14ac:dyDescent="0.25">
      <c r="A37" s="17" t="s">
        <v>87</v>
      </c>
      <c r="B37" s="17"/>
      <c r="C37" s="17"/>
      <c r="D37" s="17"/>
      <c r="E37" s="17"/>
      <c r="F37" s="17"/>
      <c r="G37" s="20" t="s">
        <v>88</v>
      </c>
    </row>
  </sheetData>
  <autoFilter ref="A4:C9" xr:uid="{00000000-0009-0000-0000-000002000000}"/>
  <mergeCells count="6">
    <mergeCell ref="A37:F37"/>
    <mergeCell ref="A2:C2"/>
    <mergeCell ref="A11:C11"/>
    <mergeCell ref="A13:C13"/>
    <mergeCell ref="A14:C14"/>
    <mergeCell ref="A15:C15"/>
  </mergeCells>
  <hyperlinks>
    <hyperlink ref="G37" r:id="rId1" xr:uid="{6DFFC37C-01DF-45E6-B426-B4D03B7D5D85}"/>
  </hyperlinks>
  <pageMargins left="0.7" right="0.7" top="0.75" bottom="0.75" header="0.3" footer="0.3"/>
  <pageSetup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Premissas</vt:lpstr>
      <vt:lpstr>Lançamentos Diários</vt:lpstr>
      <vt:lpstr>Painel Resumo</vt:lpstr>
      <vt:lpstr>CUSTO_HH</vt:lpstr>
      <vt:lpstr>JORNADA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2026-07-05T18:31:33Z</dcterms:created>
  <dcterms:modified xsi:type="dcterms:W3CDTF">2026-07-05T18:36:39Z</dcterms:modified>
  <cp:category/>
</cp:coreProperties>
</file>